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12315" windowHeight="7935" firstSheet="2" activeTab="3"/>
  </bookViews>
  <sheets>
    <sheet name="VoTech" sheetId="1" state="hidden" r:id="rId1"/>
    <sheet name="Peyton" sheetId="2" state="hidden" r:id="rId2"/>
    <sheet name="Template" sheetId="3" r:id="rId3"/>
    <sheet name="Tax Return" sheetId="4" r:id="rId4"/>
  </sheets>
  <calcPr calcId="125725"/>
</workbook>
</file>

<file path=xl/calcChain.xml><?xml version="1.0" encoding="utf-8"?>
<calcChain xmlns="http://schemas.openxmlformats.org/spreadsheetml/2006/main">
  <c r="D20" i="4"/>
  <c r="D19"/>
  <c r="D22" s="1"/>
  <c r="B9"/>
  <c r="B2"/>
  <c r="B11" s="1"/>
  <c r="B14" s="1"/>
  <c r="E33" i="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G33" s="1"/>
  <c r="F6"/>
  <c r="F33" s="1"/>
  <c r="B41" i="2"/>
  <c r="B35"/>
  <c r="B48" i="1"/>
  <c r="B45"/>
  <c r="B43"/>
  <c r="B41"/>
  <c r="B35"/>
  <c r="F6"/>
  <c r="G6" s="1"/>
  <c r="F8"/>
  <c r="G8" s="1"/>
  <c r="F9"/>
  <c r="G9" s="1"/>
  <c r="F10"/>
  <c r="G10" s="1"/>
  <c r="F11"/>
  <c r="G11" s="1"/>
  <c r="F13"/>
  <c r="G13" s="1"/>
  <c r="F14"/>
  <c r="G14" s="1"/>
  <c r="F15"/>
  <c r="G15" s="1"/>
  <c r="F16"/>
  <c r="G16" s="1"/>
  <c r="F17"/>
  <c r="G17" s="1"/>
  <c r="F18"/>
  <c r="G18" s="1"/>
  <c r="F21"/>
  <c r="G21" s="1"/>
  <c r="F24"/>
  <c r="G24" s="1"/>
  <c r="F25"/>
  <c r="G25" s="1"/>
  <c r="F26"/>
  <c r="G26" s="1"/>
  <c r="F27"/>
  <c r="G27" s="1"/>
  <c r="F28"/>
  <c r="G28"/>
  <c r="F29"/>
  <c r="G29"/>
  <c r="F30"/>
  <c r="G30"/>
  <c r="F31"/>
  <c r="G31"/>
  <c r="F32"/>
  <c r="G32"/>
  <c r="E33" i="2"/>
  <c r="F32"/>
  <c r="G32" s="1"/>
  <c r="F31"/>
  <c r="G31" s="1"/>
  <c r="F30"/>
  <c r="G30" s="1"/>
  <c r="F29"/>
  <c r="G29" s="1"/>
  <c r="F28"/>
  <c r="G28" s="1"/>
  <c r="F27"/>
  <c r="G27" s="1"/>
  <c r="F26"/>
  <c r="G26" s="1"/>
  <c r="F25"/>
  <c r="G25" s="1"/>
  <c r="F24"/>
  <c r="G24" s="1"/>
  <c r="F23"/>
  <c r="G23" s="1"/>
  <c r="F22"/>
  <c r="G22" s="1"/>
  <c r="F21"/>
  <c r="G21" s="1"/>
  <c r="F20"/>
  <c r="G20" s="1"/>
  <c r="F19"/>
  <c r="G19" s="1"/>
  <c r="F18"/>
  <c r="G18" s="1"/>
  <c r="F17"/>
  <c r="G17" s="1"/>
  <c r="F16"/>
  <c r="G16" s="1"/>
  <c r="F15"/>
  <c r="G15" s="1"/>
  <c r="F14"/>
  <c r="G14" s="1"/>
  <c r="F13"/>
  <c r="G13" s="1"/>
  <c r="F12"/>
  <c r="G12" s="1"/>
  <c r="F11"/>
  <c r="G11" s="1"/>
  <c r="F10"/>
  <c r="G10" s="1"/>
  <c r="F9"/>
  <c r="G9" s="1"/>
  <c r="F8"/>
  <c r="G8" s="1"/>
  <c r="F7"/>
  <c r="G7" s="1"/>
  <c r="F6"/>
  <c r="F7" i="1"/>
  <c r="F12"/>
  <c r="F19"/>
  <c r="F20"/>
  <c r="G20" s="1"/>
  <c r="F22"/>
  <c r="F23"/>
  <c r="G7"/>
  <c r="G12"/>
  <c r="G19"/>
  <c r="G22"/>
  <c r="G23"/>
  <c r="B43" i="2" l="1"/>
  <c r="B45" s="1"/>
  <c r="B48" s="1"/>
  <c r="F33"/>
  <c r="G6"/>
  <c r="G33" s="1"/>
  <c r="F33" i="1"/>
  <c r="E33"/>
  <c r="G33"/>
</calcChain>
</file>

<file path=xl/sharedStrings.xml><?xml version="1.0" encoding="utf-8"?>
<sst xmlns="http://schemas.openxmlformats.org/spreadsheetml/2006/main" count="143" uniqueCount="67">
  <si>
    <t>Receiptee</t>
  </si>
  <si>
    <t>Rec. #</t>
  </si>
  <si>
    <t>Description</t>
  </si>
  <si>
    <t>Acct. #</t>
  </si>
  <si>
    <t>001.143</t>
  </si>
  <si>
    <t>Sales Tax</t>
  </si>
  <si>
    <t>Global Liquidation</t>
  </si>
  <si>
    <t>HVAC</t>
  </si>
  <si>
    <t>Cabell County Career &amp; Technical Center</t>
  </si>
  <si>
    <t>Sales Tax Report</t>
  </si>
  <si>
    <t>Calendar Year 2010</t>
  </si>
  <si>
    <t>Materials Used</t>
  </si>
  <si>
    <t>Jim Dixon</t>
  </si>
  <si>
    <t>Auto Repair</t>
  </si>
  <si>
    <t>Greg Webb</t>
  </si>
  <si>
    <t>Chris Baker</t>
  </si>
  <si>
    <t>Ben Dickens</t>
  </si>
  <si>
    <t>001.139</t>
  </si>
  <si>
    <t>Collision Repairs</t>
  </si>
  <si>
    <t>Distribution</t>
  </si>
  <si>
    <t>Amount Received</t>
  </si>
  <si>
    <t>Peyton Elementary</t>
  </si>
  <si>
    <t>Marion Ward</t>
  </si>
  <si>
    <t>Pencils</t>
  </si>
  <si>
    <t>001.026</t>
  </si>
  <si>
    <t>Taylor Iron &amp; Steel</t>
  </si>
  <si>
    <t>Electric Scrap Metal</t>
  </si>
  <si>
    <t>001.141</t>
  </si>
  <si>
    <t>Ed Montgomery</t>
  </si>
  <si>
    <t>Building Construction</t>
  </si>
  <si>
    <t>001.140</t>
  </si>
  <si>
    <t>Leo Bowen</t>
  </si>
  <si>
    <t>Alton Gue Construction</t>
  </si>
  <si>
    <t>Larry Knittle</t>
  </si>
  <si>
    <t>001.146</t>
  </si>
  <si>
    <t>Scrap Metal</t>
  </si>
  <si>
    <t>Empire Metal Recycling</t>
  </si>
  <si>
    <t>Jack Smith Carpeting</t>
  </si>
  <si>
    <t>Welding</t>
  </si>
  <si>
    <t>Less:  Sales for Resale</t>
  </si>
  <si>
    <t>Less:  Nontaxable Services</t>
  </si>
  <si>
    <t>Less:  Sales to Govt</t>
  </si>
  <si>
    <t>Less:  Sales to Non-profits</t>
  </si>
  <si>
    <t>Total Tax-Exempt Sales</t>
  </si>
  <si>
    <t>Total Sales Subject to Tax</t>
  </si>
  <si>
    <t>Total Purchases Subject</t>
  </si>
  <si>
    <t>Taxable Balance</t>
  </si>
  <si>
    <t>State Tax Rate</t>
  </si>
  <si>
    <t>State Tax Due:</t>
  </si>
  <si>
    <t>Total Sales</t>
  </si>
  <si>
    <t>Tax-Exempt</t>
  </si>
  <si>
    <t>__________________________ School</t>
  </si>
  <si>
    <t>Calendar Year ________</t>
  </si>
  <si>
    <t>Total Sales (Do Not Include Tax)</t>
  </si>
  <si>
    <t>EXEMPTIONS FROM SALES TAX</t>
  </si>
  <si>
    <t>Sales with exemption certificates</t>
  </si>
  <si>
    <t>Sales with direct pay permits</t>
  </si>
  <si>
    <t>Sales returns, allowances, bad debt</t>
  </si>
  <si>
    <t>Other deductions/exemptions</t>
  </si>
  <si>
    <t>Total dedections/exemptions</t>
  </si>
  <si>
    <t>Sales subject to state sales tax</t>
  </si>
  <si>
    <t>State Sales Tax Due</t>
  </si>
  <si>
    <t>PART I - STATE SALES TAX</t>
  </si>
  <si>
    <t>PART II - STATE USE TAX</t>
  </si>
  <si>
    <t>Food purchases subject to use tax</t>
  </si>
  <si>
    <t>All other purchases subject to use tax</t>
  </si>
  <si>
    <t>State Use Tax Due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</si>
</sst>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43" fontId="0" fillId="0" borderId="0" xfId="0" applyNumberFormat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quotePrefix="1" applyFill="1" applyAlignment="1">
      <alignment horizontal="center"/>
    </xf>
    <xf numFmtId="43" fontId="0" fillId="0" borderId="0" xfId="1" applyFont="1" applyFill="1"/>
    <xf numFmtId="0" fontId="0" fillId="0" borderId="0" xfId="0" applyFill="1"/>
    <xf numFmtId="43" fontId="0" fillId="0" borderId="2" xfId="0" applyNumberFormat="1" applyFill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43" fontId="0" fillId="0" borderId="0" xfId="0" applyNumberFormat="1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43" fontId="0" fillId="0" borderId="0" xfId="1" applyFont="1"/>
    <xf numFmtId="43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43" fontId="0" fillId="2" borderId="0" xfId="0" applyNumberFormat="1" applyFill="1" applyAlignment="1">
      <alignment horizontal="center"/>
    </xf>
    <xf numFmtId="43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left"/>
    </xf>
    <xf numFmtId="43" fontId="2" fillId="0" borderId="3" xfId="0" applyNumberFormat="1" applyFont="1" applyBorder="1" applyAlignment="1">
      <alignment horizontal="center"/>
    </xf>
    <xf numFmtId="9" fontId="0" fillId="0" borderId="0" xfId="2" applyFont="1" applyAlignment="1">
      <alignment horizontal="right"/>
    </xf>
    <xf numFmtId="0" fontId="0" fillId="3" borderId="0" xfId="0" applyFill="1" applyAlignment="1">
      <alignment horizontal="center"/>
    </xf>
    <xf numFmtId="0" fontId="0" fillId="3" borderId="0" xfId="0" quotePrefix="1" applyFill="1" applyAlignment="1">
      <alignment horizontal="center"/>
    </xf>
    <xf numFmtId="43" fontId="0" fillId="3" borderId="0" xfId="1" applyFont="1" applyFill="1"/>
    <xf numFmtId="0" fontId="0" fillId="2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43" fontId="0" fillId="2" borderId="0" xfId="1" applyFont="1" applyFill="1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Fill="1" applyAlignment="1">
      <alignment horizontal="center"/>
    </xf>
    <xf numFmtId="43" fontId="0" fillId="0" borderId="1" xfId="1" applyFont="1" applyBorder="1"/>
    <xf numFmtId="43" fontId="2" fillId="0" borderId="0" xfId="0" applyNumberFormat="1" applyFont="1" applyAlignment="1">
      <alignment horizontal="center"/>
    </xf>
    <xf numFmtId="0" fontId="2" fillId="0" borderId="0" xfId="0" applyFont="1"/>
    <xf numFmtId="43" fontId="2" fillId="0" borderId="3" xfId="0" applyNumberFormat="1" applyFont="1" applyBorder="1"/>
    <xf numFmtId="43" fontId="0" fillId="2" borderId="0" xfId="1" applyFont="1" applyFill="1" applyAlignment="1">
      <alignment horizontal="center"/>
    </xf>
    <xf numFmtId="43" fontId="0" fillId="2" borderId="1" xfId="1" applyFont="1" applyFill="1" applyBorder="1" applyAlignment="1">
      <alignment horizontal="center"/>
    </xf>
    <xf numFmtId="43" fontId="0" fillId="0" borderId="0" xfId="1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"/>
  <sheetViews>
    <sheetView zoomScaleNormal="100" workbookViewId="0">
      <selection sqref="A1:G1"/>
    </sheetView>
  </sheetViews>
  <sheetFormatPr defaultRowHeight="15"/>
  <cols>
    <col min="1" max="1" width="24.5703125" style="1" bestFit="1" customWidth="1"/>
    <col min="2" max="2" width="11.140625" style="1" bestFit="1" customWidth="1"/>
    <col min="3" max="3" width="20.28515625" style="1" bestFit="1" customWidth="1"/>
    <col min="4" max="4" width="11.140625" style="1" bestFit="1" customWidth="1"/>
    <col min="5" max="5" width="16.85546875" bestFit="1" customWidth="1"/>
    <col min="6" max="6" width="11.5703125" bestFit="1" customWidth="1"/>
    <col min="7" max="7" width="11.140625" bestFit="1" customWidth="1"/>
    <col min="9" max="9" width="9.5703125" bestFit="1" customWidth="1"/>
  </cols>
  <sheetData>
    <row r="1" spans="1:9">
      <c r="A1" s="30" t="s">
        <v>8</v>
      </c>
      <c r="B1" s="30"/>
      <c r="C1" s="30"/>
      <c r="D1" s="30"/>
      <c r="E1" s="30"/>
      <c r="F1" s="30"/>
      <c r="G1" s="30"/>
    </row>
    <row r="2" spans="1:9">
      <c r="A2" s="30" t="s">
        <v>9</v>
      </c>
      <c r="B2" s="30"/>
      <c r="C2" s="30"/>
      <c r="D2" s="30"/>
      <c r="E2" s="30"/>
      <c r="F2" s="30"/>
      <c r="G2" s="30"/>
    </row>
    <row r="3" spans="1:9">
      <c r="A3" s="30" t="s">
        <v>10</v>
      </c>
      <c r="B3" s="30"/>
      <c r="C3" s="30"/>
      <c r="D3" s="30"/>
      <c r="E3" s="30"/>
      <c r="F3" s="30"/>
      <c r="G3" s="30"/>
    </row>
    <row r="5" spans="1:9" s="1" customFormat="1">
      <c r="A5" s="3" t="s">
        <v>0</v>
      </c>
      <c r="B5" s="3" t="s">
        <v>1</v>
      </c>
      <c r="C5" s="3" t="s">
        <v>2</v>
      </c>
      <c r="D5" s="3" t="s">
        <v>3</v>
      </c>
      <c r="E5" s="3" t="s">
        <v>20</v>
      </c>
      <c r="F5" s="3" t="s">
        <v>19</v>
      </c>
      <c r="G5" s="3" t="s">
        <v>5</v>
      </c>
    </row>
    <row r="6" spans="1:9">
      <c r="A6" s="22" t="s">
        <v>25</v>
      </c>
      <c r="B6" s="22">
        <v>1476</v>
      </c>
      <c r="C6" s="22" t="s">
        <v>26</v>
      </c>
      <c r="D6" s="23" t="s">
        <v>27</v>
      </c>
      <c r="E6" s="24">
        <v>705.6</v>
      </c>
      <c r="F6" s="24">
        <f t="shared" ref="F6:F27" si="0">(E6/1.06)</f>
        <v>665.66037735849056</v>
      </c>
      <c r="G6" s="24">
        <f t="shared" ref="G6:G27" si="1">ROUND((F6*0.06),2)</f>
        <v>39.94</v>
      </c>
      <c r="I6" s="14"/>
    </row>
    <row r="7" spans="1:9">
      <c r="A7" s="10" t="s">
        <v>12</v>
      </c>
      <c r="B7" s="10">
        <v>1502</v>
      </c>
      <c r="C7" s="10" t="s">
        <v>13</v>
      </c>
      <c r="D7" s="5" t="s">
        <v>17</v>
      </c>
      <c r="E7" s="6">
        <v>387.16</v>
      </c>
      <c r="F7" s="6">
        <f t="shared" si="0"/>
        <v>365.24528301886795</v>
      </c>
      <c r="G7" s="6">
        <f t="shared" si="1"/>
        <v>21.91</v>
      </c>
      <c r="I7" s="14"/>
    </row>
    <row r="8" spans="1:9">
      <c r="A8" s="10" t="s">
        <v>28</v>
      </c>
      <c r="B8" s="4">
        <v>1550</v>
      </c>
      <c r="C8" s="10" t="s">
        <v>29</v>
      </c>
      <c r="D8" s="5" t="s">
        <v>30</v>
      </c>
      <c r="E8" s="6">
        <v>20</v>
      </c>
      <c r="F8" s="6">
        <f t="shared" si="0"/>
        <v>18.867924528301884</v>
      </c>
      <c r="G8" s="6">
        <f t="shared" si="1"/>
        <v>1.1299999999999999</v>
      </c>
      <c r="I8" s="14"/>
    </row>
    <row r="9" spans="1:9">
      <c r="A9" s="10" t="s">
        <v>31</v>
      </c>
      <c r="B9" s="4">
        <v>1551</v>
      </c>
      <c r="C9" s="10" t="s">
        <v>29</v>
      </c>
      <c r="D9" s="5" t="s">
        <v>30</v>
      </c>
      <c r="E9" s="6">
        <v>5</v>
      </c>
      <c r="F9" s="6">
        <f t="shared" si="0"/>
        <v>4.7169811320754711</v>
      </c>
      <c r="G9" s="6">
        <f t="shared" si="1"/>
        <v>0.28000000000000003</v>
      </c>
      <c r="I9" s="14"/>
    </row>
    <row r="10" spans="1:9">
      <c r="A10" s="10" t="s">
        <v>32</v>
      </c>
      <c r="B10" s="4">
        <v>1587</v>
      </c>
      <c r="C10" s="10" t="s">
        <v>29</v>
      </c>
      <c r="D10" s="5" t="s">
        <v>30</v>
      </c>
      <c r="E10" s="6">
        <v>20</v>
      </c>
      <c r="F10" s="6">
        <f t="shared" si="0"/>
        <v>18.867924528301884</v>
      </c>
      <c r="G10" s="6">
        <f t="shared" si="1"/>
        <v>1.1299999999999999</v>
      </c>
      <c r="I10" s="14"/>
    </row>
    <row r="11" spans="1:9">
      <c r="A11" s="10" t="s">
        <v>33</v>
      </c>
      <c r="B11" s="4">
        <v>1661</v>
      </c>
      <c r="C11" s="10" t="s">
        <v>11</v>
      </c>
      <c r="D11" s="5" t="s">
        <v>34</v>
      </c>
      <c r="E11" s="6">
        <v>125</v>
      </c>
      <c r="F11" s="6">
        <f t="shared" si="0"/>
        <v>117.92452830188678</v>
      </c>
      <c r="G11" s="6">
        <f t="shared" si="1"/>
        <v>7.08</v>
      </c>
      <c r="I11" s="14"/>
    </row>
    <row r="12" spans="1:9">
      <c r="A12" s="10" t="s">
        <v>14</v>
      </c>
      <c r="B12" s="10">
        <v>1747</v>
      </c>
      <c r="C12" s="10" t="s">
        <v>13</v>
      </c>
      <c r="D12" s="5" t="s">
        <v>17</v>
      </c>
      <c r="E12" s="6">
        <v>604.28</v>
      </c>
      <c r="F12" s="6">
        <f t="shared" si="0"/>
        <v>570.07547169811312</v>
      </c>
      <c r="G12" s="6">
        <f t="shared" si="1"/>
        <v>34.200000000000003</v>
      </c>
      <c r="I12" s="14"/>
    </row>
    <row r="13" spans="1:9">
      <c r="A13" s="22" t="s">
        <v>25</v>
      </c>
      <c r="B13" s="22">
        <v>1750</v>
      </c>
      <c r="C13" s="22" t="s">
        <v>35</v>
      </c>
      <c r="D13" s="23" t="s">
        <v>34</v>
      </c>
      <c r="E13" s="24">
        <v>424</v>
      </c>
      <c r="F13" s="24">
        <f t="shared" si="0"/>
        <v>400</v>
      </c>
      <c r="G13" s="24">
        <f t="shared" si="1"/>
        <v>24</v>
      </c>
      <c r="I13" s="14"/>
    </row>
    <row r="14" spans="1:9">
      <c r="A14" s="22" t="s">
        <v>25</v>
      </c>
      <c r="B14" s="22">
        <v>1753</v>
      </c>
      <c r="C14" s="22" t="s">
        <v>35</v>
      </c>
      <c r="D14" s="23" t="s">
        <v>34</v>
      </c>
      <c r="E14" s="24">
        <v>432</v>
      </c>
      <c r="F14" s="24">
        <f t="shared" si="0"/>
        <v>407.54716981132071</v>
      </c>
      <c r="G14" s="24">
        <f t="shared" si="1"/>
        <v>24.45</v>
      </c>
      <c r="I14" s="14"/>
    </row>
    <row r="15" spans="1:9">
      <c r="A15" s="22" t="s">
        <v>36</v>
      </c>
      <c r="B15" s="22">
        <v>1757</v>
      </c>
      <c r="C15" s="22" t="s">
        <v>35</v>
      </c>
      <c r="D15" s="23" t="s">
        <v>4</v>
      </c>
      <c r="E15" s="24">
        <v>76.8</v>
      </c>
      <c r="F15" s="24">
        <f t="shared" si="0"/>
        <v>72.452830188679243</v>
      </c>
      <c r="G15" s="24">
        <f t="shared" si="1"/>
        <v>4.3499999999999996</v>
      </c>
      <c r="I15" s="14"/>
    </row>
    <row r="16" spans="1:9">
      <c r="A16" s="22" t="s">
        <v>36</v>
      </c>
      <c r="B16" s="22">
        <v>1759</v>
      </c>
      <c r="C16" s="22" t="s">
        <v>35</v>
      </c>
      <c r="D16" s="23" t="s">
        <v>4</v>
      </c>
      <c r="E16" s="24">
        <v>124.8</v>
      </c>
      <c r="F16" s="24">
        <f t="shared" si="0"/>
        <v>117.73584905660377</v>
      </c>
      <c r="G16" s="24">
        <f t="shared" si="1"/>
        <v>7.06</v>
      </c>
      <c r="I16" s="14"/>
    </row>
    <row r="17" spans="1:9">
      <c r="A17" s="22" t="s">
        <v>36</v>
      </c>
      <c r="B17" s="22">
        <v>1760</v>
      </c>
      <c r="C17" s="22" t="s">
        <v>35</v>
      </c>
      <c r="D17" s="23" t="s">
        <v>4</v>
      </c>
      <c r="E17" s="24">
        <v>616.04999999999995</v>
      </c>
      <c r="F17" s="24">
        <f t="shared" si="0"/>
        <v>581.17924528301876</v>
      </c>
      <c r="G17" s="24">
        <f t="shared" si="1"/>
        <v>34.869999999999997</v>
      </c>
    </row>
    <row r="18" spans="1:9">
      <c r="A18" s="22" t="s">
        <v>25</v>
      </c>
      <c r="B18" s="22">
        <v>1763</v>
      </c>
      <c r="C18" s="22" t="s">
        <v>35</v>
      </c>
      <c r="D18" s="23" t="s">
        <v>34</v>
      </c>
      <c r="E18" s="24">
        <v>214.4</v>
      </c>
      <c r="F18" s="24">
        <f t="shared" si="0"/>
        <v>202.26415094339623</v>
      </c>
      <c r="G18" s="24">
        <f t="shared" si="1"/>
        <v>12.14</v>
      </c>
      <c r="I18" s="2"/>
    </row>
    <row r="19" spans="1:9">
      <c r="A19" s="10" t="s">
        <v>15</v>
      </c>
      <c r="B19" s="10">
        <v>1846</v>
      </c>
      <c r="C19" s="10" t="s">
        <v>11</v>
      </c>
      <c r="D19" s="5" t="s">
        <v>17</v>
      </c>
      <c r="E19" s="6">
        <v>331.78</v>
      </c>
      <c r="F19" s="6">
        <f t="shared" si="0"/>
        <v>312.99999999999994</v>
      </c>
      <c r="G19" s="6">
        <f t="shared" si="1"/>
        <v>18.78</v>
      </c>
    </row>
    <row r="20" spans="1:9">
      <c r="A20" s="10" t="s">
        <v>16</v>
      </c>
      <c r="B20" s="10">
        <v>2005</v>
      </c>
      <c r="C20" s="10" t="s">
        <v>18</v>
      </c>
      <c r="D20" s="5" t="s">
        <v>17</v>
      </c>
      <c r="E20" s="6">
        <v>140.77000000000001</v>
      </c>
      <c r="F20" s="6">
        <f t="shared" si="0"/>
        <v>132.80188679245282</v>
      </c>
      <c r="G20" s="6">
        <f t="shared" si="1"/>
        <v>7.97</v>
      </c>
      <c r="I20" s="2"/>
    </row>
    <row r="21" spans="1:9">
      <c r="A21" s="10" t="s">
        <v>37</v>
      </c>
      <c r="B21" s="4">
        <v>2023</v>
      </c>
      <c r="C21" s="10" t="s">
        <v>38</v>
      </c>
      <c r="D21" s="5" t="s">
        <v>34</v>
      </c>
      <c r="E21" s="6">
        <v>25</v>
      </c>
      <c r="F21" s="6">
        <f t="shared" si="0"/>
        <v>23.584905660377359</v>
      </c>
      <c r="G21" s="6">
        <f t="shared" si="1"/>
        <v>1.42</v>
      </c>
    </row>
    <row r="22" spans="1:9">
      <c r="A22" s="10" t="s">
        <v>16</v>
      </c>
      <c r="B22" s="10">
        <v>2046</v>
      </c>
      <c r="C22" s="10" t="s">
        <v>18</v>
      </c>
      <c r="D22" s="5" t="s">
        <v>17</v>
      </c>
      <c r="E22" s="6">
        <v>112.61</v>
      </c>
      <c r="F22" s="6">
        <f t="shared" si="0"/>
        <v>106.23584905660377</v>
      </c>
      <c r="G22" s="6">
        <f t="shared" si="1"/>
        <v>6.37</v>
      </c>
    </row>
    <row r="23" spans="1:9">
      <c r="A23" s="10" t="s">
        <v>6</v>
      </c>
      <c r="B23" s="10">
        <v>2050</v>
      </c>
      <c r="C23" s="10" t="s">
        <v>7</v>
      </c>
      <c r="D23" s="5" t="s">
        <v>4</v>
      </c>
      <c r="E23" s="6">
        <v>178.07</v>
      </c>
      <c r="F23" s="6">
        <f t="shared" si="0"/>
        <v>167.99056603773585</v>
      </c>
      <c r="G23" s="6">
        <f t="shared" si="1"/>
        <v>10.08</v>
      </c>
    </row>
    <row r="24" spans="1:9">
      <c r="A24" s="22" t="s">
        <v>36</v>
      </c>
      <c r="B24" s="22">
        <v>2112</v>
      </c>
      <c r="C24" s="22" t="s">
        <v>35</v>
      </c>
      <c r="D24" s="23" t="s">
        <v>4</v>
      </c>
      <c r="E24" s="24">
        <v>39.6</v>
      </c>
      <c r="F24" s="24">
        <f t="shared" si="0"/>
        <v>37.358490566037737</v>
      </c>
      <c r="G24" s="24">
        <f t="shared" si="1"/>
        <v>2.2400000000000002</v>
      </c>
    </row>
    <row r="25" spans="1:9">
      <c r="A25" s="22" t="s">
        <v>36</v>
      </c>
      <c r="B25" s="22">
        <v>2114</v>
      </c>
      <c r="C25" s="22" t="s">
        <v>35</v>
      </c>
      <c r="D25" s="23" t="s">
        <v>4</v>
      </c>
      <c r="E25" s="24">
        <v>236.99</v>
      </c>
      <c r="F25" s="24">
        <f t="shared" si="0"/>
        <v>223.5754716981132</v>
      </c>
      <c r="G25" s="24">
        <f t="shared" si="1"/>
        <v>13.41</v>
      </c>
    </row>
    <row r="26" spans="1:9">
      <c r="A26" s="22" t="s">
        <v>36</v>
      </c>
      <c r="B26" s="22">
        <v>2115</v>
      </c>
      <c r="C26" s="22" t="s">
        <v>35</v>
      </c>
      <c r="D26" s="23" t="s">
        <v>4</v>
      </c>
      <c r="E26" s="24">
        <v>63.6</v>
      </c>
      <c r="F26" s="24">
        <f t="shared" si="0"/>
        <v>60</v>
      </c>
      <c r="G26" s="24">
        <f t="shared" si="1"/>
        <v>3.6</v>
      </c>
    </row>
    <row r="27" spans="1:9">
      <c r="A27" s="22" t="s">
        <v>36</v>
      </c>
      <c r="B27" s="22">
        <v>2116</v>
      </c>
      <c r="C27" s="22" t="s">
        <v>35</v>
      </c>
      <c r="D27" s="23" t="s">
        <v>4</v>
      </c>
      <c r="E27" s="24">
        <v>40.799999999999997</v>
      </c>
      <c r="F27" s="24">
        <f t="shared" si="0"/>
        <v>38.490566037735846</v>
      </c>
      <c r="G27" s="24">
        <f t="shared" si="1"/>
        <v>2.31</v>
      </c>
    </row>
    <row r="28" spans="1:9">
      <c r="A28" s="4"/>
      <c r="B28" s="4"/>
      <c r="C28" s="4"/>
      <c r="D28" s="4"/>
      <c r="E28" s="6"/>
      <c r="F28" s="6">
        <f t="shared" ref="F28:F32" si="2">(E28/1.06)</f>
        <v>0</v>
      </c>
      <c r="G28" s="6">
        <f t="shared" ref="G28:G32" si="3">ROUND((F28*0.06),2)</f>
        <v>0</v>
      </c>
    </row>
    <row r="29" spans="1:9">
      <c r="A29" s="4"/>
      <c r="B29" s="4"/>
      <c r="C29" s="4"/>
      <c r="D29" s="4"/>
      <c r="E29" s="7"/>
      <c r="F29" s="6">
        <f t="shared" si="2"/>
        <v>0</v>
      </c>
      <c r="G29" s="6">
        <f t="shared" si="3"/>
        <v>0</v>
      </c>
    </row>
    <row r="30" spans="1:9">
      <c r="A30" s="4"/>
      <c r="B30" s="4"/>
      <c r="C30" s="4"/>
      <c r="D30" s="4"/>
      <c r="E30" s="7"/>
      <c r="F30" s="6">
        <f t="shared" si="2"/>
        <v>0</v>
      </c>
      <c r="G30" s="6">
        <f t="shared" si="3"/>
        <v>0</v>
      </c>
    </row>
    <row r="31" spans="1:9">
      <c r="A31" s="4"/>
      <c r="B31" s="4"/>
      <c r="C31" s="4"/>
      <c r="D31" s="4"/>
      <c r="E31" s="7"/>
      <c r="F31" s="6">
        <f t="shared" si="2"/>
        <v>0</v>
      </c>
      <c r="G31" s="6">
        <f t="shared" si="3"/>
        <v>0</v>
      </c>
    </row>
    <row r="32" spans="1:9">
      <c r="A32" s="4"/>
      <c r="B32" s="4"/>
      <c r="C32" s="4"/>
      <c r="D32" s="4"/>
      <c r="E32" s="7"/>
      <c r="F32" s="6">
        <f t="shared" si="2"/>
        <v>0</v>
      </c>
      <c r="G32" s="6">
        <f t="shared" si="3"/>
        <v>0</v>
      </c>
    </row>
    <row r="33" spans="1:7" ht="15.75" thickBot="1">
      <c r="A33" s="4"/>
      <c r="B33" s="4"/>
      <c r="C33" s="4"/>
      <c r="D33" s="4"/>
      <c r="E33" s="8">
        <f>SUM(E6:E28)</f>
        <v>4924.3100000000013</v>
      </c>
      <c r="F33" s="8">
        <f>SUM(F6:F28)</f>
        <v>4645.5754716981128</v>
      </c>
      <c r="G33" s="8">
        <f>SUM(G6:G28)</f>
        <v>278.72000000000008</v>
      </c>
    </row>
    <row r="34" spans="1:7" ht="15.75" thickTop="1">
      <c r="G34" s="2"/>
    </row>
    <row r="35" spans="1:7">
      <c r="A35" s="16" t="s">
        <v>49</v>
      </c>
      <c r="B35" s="15">
        <f>F33</f>
        <v>4645.5754716981128</v>
      </c>
      <c r="E35" s="2"/>
      <c r="F35" s="2"/>
      <c r="G35" s="2"/>
    </row>
    <row r="37" spans="1:7">
      <c r="A37" s="16" t="s">
        <v>39</v>
      </c>
      <c r="B37" s="17">
        <v>2974.64</v>
      </c>
      <c r="C37" s="15"/>
    </row>
    <row r="38" spans="1:7">
      <c r="A38" s="16" t="s">
        <v>40</v>
      </c>
      <c r="B38" s="17"/>
      <c r="D38" s="31" t="s">
        <v>50</v>
      </c>
      <c r="E38" s="31"/>
    </row>
    <row r="39" spans="1:7">
      <c r="A39" s="16" t="s">
        <v>41</v>
      </c>
      <c r="B39" s="17"/>
    </row>
    <row r="40" spans="1:7">
      <c r="A40" s="16" t="s">
        <v>42</v>
      </c>
      <c r="B40" s="18"/>
    </row>
    <row r="41" spans="1:7">
      <c r="A41" s="16" t="s">
        <v>43</v>
      </c>
      <c r="B41" s="15">
        <f>SUM(B37:B40)</f>
        <v>2974.64</v>
      </c>
    </row>
    <row r="42" spans="1:7">
      <c r="A42" s="16"/>
      <c r="B42" s="15"/>
    </row>
    <row r="43" spans="1:7">
      <c r="A43" s="16" t="s">
        <v>44</v>
      </c>
      <c r="B43" s="15">
        <f>B35-B41</f>
        <v>1670.9354716981129</v>
      </c>
    </row>
    <row r="44" spans="1:7">
      <c r="A44" s="16" t="s">
        <v>45</v>
      </c>
      <c r="B44" s="18"/>
    </row>
    <row r="45" spans="1:7">
      <c r="A45" s="16" t="s">
        <v>46</v>
      </c>
      <c r="B45" s="15">
        <f>B43+B44</f>
        <v>1670.9354716981129</v>
      </c>
    </row>
    <row r="46" spans="1:7">
      <c r="A46" s="16" t="s">
        <v>47</v>
      </c>
      <c r="B46" s="21">
        <v>0.06</v>
      </c>
    </row>
    <row r="47" spans="1:7">
      <c r="A47" s="16"/>
    </row>
    <row r="48" spans="1:7" ht="15.75" thickBot="1">
      <c r="A48" s="19" t="s">
        <v>48</v>
      </c>
      <c r="B48" s="20">
        <f>B45*B46</f>
        <v>100.25612830188678</v>
      </c>
    </row>
    <row r="49" ht="15.75" thickTop="1"/>
  </sheetData>
  <sortState ref="B6:G27">
    <sortCondition ref="B6:B27"/>
  </sortState>
  <mergeCells count="4">
    <mergeCell ref="A1:G1"/>
    <mergeCell ref="A2:G2"/>
    <mergeCell ref="A3:G3"/>
    <mergeCell ref="D38:E38"/>
  </mergeCells>
  <pageMargins left="0.7" right="0.7" top="0.75" bottom="0.75" header="0.3" footer="0.3"/>
  <pageSetup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9"/>
  <sheetViews>
    <sheetView zoomScaleNormal="100" workbookViewId="0">
      <selection sqref="A1:G1"/>
    </sheetView>
  </sheetViews>
  <sheetFormatPr defaultRowHeight="15"/>
  <cols>
    <col min="1" max="1" width="24.5703125" style="4" bestFit="1" customWidth="1"/>
    <col min="2" max="2" width="11.140625" style="4" bestFit="1" customWidth="1"/>
    <col min="3" max="3" width="20.28515625" style="4" bestFit="1" customWidth="1"/>
    <col min="4" max="4" width="11.140625" style="4" bestFit="1" customWidth="1"/>
    <col min="5" max="5" width="16.85546875" style="7" bestFit="1" customWidth="1"/>
    <col min="6" max="6" width="11.5703125" style="7" bestFit="1" customWidth="1"/>
    <col min="7" max="7" width="11.140625" style="7" bestFit="1" customWidth="1"/>
    <col min="8" max="16384" width="9.140625" style="7"/>
  </cols>
  <sheetData>
    <row r="1" spans="1:7">
      <c r="A1" s="32" t="s">
        <v>21</v>
      </c>
      <c r="B1" s="32"/>
      <c r="C1" s="32"/>
      <c r="D1" s="32"/>
      <c r="E1" s="32"/>
      <c r="F1" s="32"/>
      <c r="G1" s="32"/>
    </row>
    <row r="2" spans="1:7">
      <c r="A2" s="32" t="s">
        <v>9</v>
      </c>
      <c r="B2" s="32"/>
      <c r="C2" s="32"/>
      <c r="D2" s="32"/>
      <c r="E2" s="32"/>
      <c r="F2" s="32"/>
      <c r="G2" s="32"/>
    </row>
    <row r="3" spans="1:7">
      <c r="A3" s="32" t="s">
        <v>10</v>
      </c>
      <c r="B3" s="32"/>
      <c r="C3" s="32"/>
      <c r="D3" s="32"/>
      <c r="E3" s="32"/>
      <c r="F3" s="32"/>
      <c r="G3" s="32"/>
    </row>
    <row r="5" spans="1:7" s="4" customFormat="1">
      <c r="A5" s="3" t="s">
        <v>0</v>
      </c>
      <c r="B5" s="3" t="s">
        <v>1</v>
      </c>
      <c r="C5" s="3" t="s">
        <v>2</v>
      </c>
      <c r="D5" s="3" t="s">
        <v>3</v>
      </c>
      <c r="E5" s="3" t="s">
        <v>20</v>
      </c>
      <c r="F5" s="3" t="s">
        <v>19</v>
      </c>
      <c r="G5" s="3" t="s">
        <v>5</v>
      </c>
    </row>
    <row r="6" spans="1:7">
      <c r="A6" s="4" t="s">
        <v>22</v>
      </c>
      <c r="B6" s="4">
        <v>1110</v>
      </c>
      <c r="C6" s="4" t="s">
        <v>23</v>
      </c>
      <c r="D6" s="5" t="s">
        <v>24</v>
      </c>
      <c r="E6" s="6">
        <v>27.5</v>
      </c>
      <c r="F6" s="6">
        <f>(E6/1.06)</f>
        <v>25.943396226415093</v>
      </c>
      <c r="G6" s="6">
        <f>ROUND((F6*0.06),2)</f>
        <v>1.56</v>
      </c>
    </row>
    <row r="7" spans="1:7">
      <c r="A7" s="4" t="s">
        <v>22</v>
      </c>
      <c r="B7" s="4">
        <v>1192</v>
      </c>
      <c r="C7" s="4" t="s">
        <v>23</v>
      </c>
      <c r="D7" s="5" t="s">
        <v>24</v>
      </c>
      <c r="E7" s="6">
        <v>80.75</v>
      </c>
      <c r="F7" s="6">
        <f t="shared" ref="F7:F32" si="0">(E7/1.06)</f>
        <v>76.179245283018858</v>
      </c>
      <c r="G7" s="6">
        <f t="shared" ref="G7:G32" si="1">ROUND((F7*0.06),2)</f>
        <v>4.57</v>
      </c>
    </row>
    <row r="8" spans="1:7">
      <c r="A8" s="4" t="s">
        <v>22</v>
      </c>
      <c r="B8" s="4">
        <v>1222</v>
      </c>
      <c r="C8" s="4" t="s">
        <v>23</v>
      </c>
      <c r="D8" s="5" t="s">
        <v>24</v>
      </c>
      <c r="E8" s="6">
        <v>36.75</v>
      </c>
      <c r="F8" s="6">
        <f t="shared" si="0"/>
        <v>34.669811320754718</v>
      </c>
      <c r="G8" s="6">
        <f t="shared" si="1"/>
        <v>2.08</v>
      </c>
    </row>
    <row r="9" spans="1:7">
      <c r="D9" s="5"/>
      <c r="E9" s="6"/>
      <c r="F9" s="6">
        <f t="shared" si="0"/>
        <v>0</v>
      </c>
      <c r="G9" s="6">
        <f t="shared" si="1"/>
        <v>0</v>
      </c>
    </row>
    <row r="10" spans="1:7">
      <c r="D10" s="5"/>
      <c r="E10" s="6"/>
      <c r="F10" s="6">
        <f t="shared" si="0"/>
        <v>0</v>
      </c>
      <c r="G10" s="6">
        <f t="shared" si="1"/>
        <v>0</v>
      </c>
    </row>
    <row r="11" spans="1:7">
      <c r="D11" s="5"/>
      <c r="E11" s="6"/>
      <c r="F11" s="6">
        <f t="shared" si="0"/>
        <v>0</v>
      </c>
      <c r="G11" s="6">
        <f t="shared" si="1"/>
        <v>0</v>
      </c>
    </row>
    <row r="12" spans="1:7">
      <c r="D12" s="5"/>
      <c r="E12" s="6"/>
      <c r="F12" s="6">
        <f t="shared" si="0"/>
        <v>0</v>
      </c>
      <c r="G12" s="6">
        <f t="shared" si="1"/>
        <v>0</v>
      </c>
    </row>
    <row r="13" spans="1:7">
      <c r="D13" s="5"/>
      <c r="E13" s="6"/>
      <c r="F13" s="6">
        <f t="shared" si="0"/>
        <v>0</v>
      </c>
      <c r="G13" s="6">
        <f t="shared" si="1"/>
        <v>0</v>
      </c>
    </row>
    <row r="14" spans="1:7">
      <c r="D14" s="5"/>
      <c r="E14" s="6"/>
      <c r="F14" s="6">
        <f t="shared" si="0"/>
        <v>0</v>
      </c>
      <c r="G14" s="6">
        <f t="shared" si="1"/>
        <v>0</v>
      </c>
    </row>
    <row r="15" spans="1:7">
      <c r="D15" s="5"/>
      <c r="E15" s="6"/>
      <c r="F15" s="6">
        <f t="shared" si="0"/>
        <v>0</v>
      </c>
      <c r="G15" s="6">
        <f t="shared" si="1"/>
        <v>0</v>
      </c>
    </row>
    <row r="16" spans="1:7">
      <c r="D16" s="5"/>
      <c r="E16" s="6"/>
      <c r="F16" s="6">
        <f t="shared" si="0"/>
        <v>0</v>
      </c>
      <c r="G16" s="6">
        <f t="shared" si="1"/>
        <v>0</v>
      </c>
    </row>
    <row r="17" spans="4:7">
      <c r="D17" s="5"/>
      <c r="E17" s="6"/>
      <c r="F17" s="6">
        <f t="shared" si="0"/>
        <v>0</v>
      </c>
      <c r="G17" s="6">
        <f t="shared" si="1"/>
        <v>0</v>
      </c>
    </row>
    <row r="18" spans="4:7">
      <c r="D18" s="5"/>
      <c r="E18" s="6"/>
      <c r="F18" s="6">
        <f t="shared" si="0"/>
        <v>0</v>
      </c>
      <c r="G18" s="6">
        <f t="shared" si="1"/>
        <v>0</v>
      </c>
    </row>
    <row r="19" spans="4:7">
      <c r="D19" s="5"/>
      <c r="E19" s="6"/>
      <c r="F19" s="6">
        <f t="shared" si="0"/>
        <v>0</v>
      </c>
      <c r="G19" s="6">
        <f t="shared" si="1"/>
        <v>0</v>
      </c>
    </row>
    <row r="20" spans="4:7">
      <c r="D20" s="5"/>
      <c r="E20" s="6"/>
      <c r="F20" s="6">
        <f t="shared" si="0"/>
        <v>0</v>
      </c>
      <c r="G20" s="6">
        <f t="shared" si="1"/>
        <v>0</v>
      </c>
    </row>
    <row r="21" spans="4:7">
      <c r="D21" s="5"/>
      <c r="E21" s="6"/>
      <c r="F21" s="6">
        <f t="shared" si="0"/>
        <v>0</v>
      </c>
      <c r="G21" s="6">
        <f t="shared" si="1"/>
        <v>0</v>
      </c>
    </row>
    <row r="22" spans="4:7">
      <c r="D22" s="5"/>
      <c r="E22" s="6"/>
      <c r="F22" s="6">
        <f t="shared" si="0"/>
        <v>0</v>
      </c>
      <c r="G22" s="6">
        <f t="shared" si="1"/>
        <v>0</v>
      </c>
    </row>
    <row r="23" spans="4:7">
      <c r="D23" s="5"/>
      <c r="E23" s="6"/>
      <c r="F23" s="6">
        <f t="shared" si="0"/>
        <v>0</v>
      </c>
      <c r="G23" s="6">
        <f t="shared" si="1"/>
        <v>0</v>
      </c>
    </row>
    <row r="24" spans="4:7">
      <c r="D24" s="5"/>
      <c r="E24" s="6"/>
      <c r="F24" s="6">
        <f t="shared" si="0"/>
        <v>0</v>
      </c>
      <c r="G24" s="6">
        <f t="shared" si="1"/>
        <v>0</v>
      </c>
    </row>
    <row r="25" spans="4:7">
      <c r="D25" s="5"/>
      <c r="E25" s="6"/>
      <c r="F25" s="6">
        <f t="shared" si="0"/>
        <v>0</v>
      </c>
      <c r="G25" s="6">
        <f t="shared" si="1"/>
        <v>0</v>
      </c>
    </row>
    <row r="26" spans="4:7">
      <c r="D26" s="5"/>
      <c r="E26" s="6"/>
      <c r="F26" s="6">
        <f t="shared" si="0"/>
        <v>0</v>
      </c>
      <c r="G26" s="6">
        <f t="shared" si="1"/>
        <v>0</v>
      </c>
    </row>
    <row r="27" spans="4:7">
      <c r="D27" s="5"/>
      <c r="E27" s="6"/>
      <c r="F27" s="6">
        <f t="shared" si="0"/>
        <v>0</v>
      </c>
      <c r="G27" s="6">
        <f t="shared" si="1"/>
        <v>0</v>
      </c>
    </row>
    <row r="28" spans="4:7">
      <c r="E28" s="6"/>
      <c r="F28" s="6">
        <f t="shared" si="0"/>
        <v>0</v>
      </c>
      <c r="G28" s="6">
        <f t="shared" si="1"/>
        <v>0</v>
      </c>
    </row>
    <row r="29" spans="4:7">
      <c r="F29" s="6">
        <f t="shared" si="0"/>
        <v>0</v>
      </c>
      <c r="G29" s="6">
        <f t="shared" si="1"/>
        <v>0</v>
      </c>
    </row>
    <row r="30" spans="4:7">
      <c r="F30" s="6">
        <f t="shared" si="0"/>
        <v>0</v>
      </c>
      <c r="G30" s="6">
        <f t="shared" si="1"/>
        <v>0</v>
      </c>
    </row>
    <row r="31" spans="4:7">
      <c r="F31" s="6">
        <f t="shared" si="0"/>
        <v>0</v>
      </c>
      <c r="G31" s="6">
        <f t="shared" si="1"/>
        <v>0</v>
      </c>
    </row>
    <row r="32" spans="4:7">
      <c r="F32" s="6">
        <f t="shared" si="0"/>
        <v>0</v>
      </c>
      <c r="G32" s="6">
        <f t="shared" si="1"/>
        <v>0</v>
      </c>
    </row>
    <row r="33" spans="1:7" ht="15.75" thickBot="1">
      <c r="E33" s="8">
        <f>SUM(E6:E28)</f>
        <v>145</v>
      </c>
      <c r="F33" s="8">
        <f>SUM(F6:F28)</f>
        <v>136.79245283018867</v>
      </c>
      <c r="G33" s="8">
        <f>SUM(G6:G28)</f>
        <v>8.2100000000000009</v>
      </c>
    </row>
    <row r="34" spans="1:7" ht="15.75" thickTop="1">
      <c r="G34" s="11"/>
    </row>
    <row r="35" spans="1:7">
      <c r="A35" s="16" t="s">
        <v>49</v>
      </c>
      <c r="B35" s="15">
        <f>F33</f>
        <v>136.79245283018867</v>
      </c>
      <c r="F35" s="11"/>
      <c r="G35" s="11"/>
    </row>
    <row r="36" spans="1:7">
      <c r="A36" s="9"/>
      <c r="B36" s="9"/>
    </row>
    <row r="37" spans="1:7">
      <c r="A37" s="16" t="s">
        <v>39</v>
      </c>
      <c r="B37" s="17"/>
    </row>
    <row r="38" spans="1:7">
      <c r="A38" s="16" t="s">
        <v>40</v>
      </c>
      <c r="B38" s="17"/>
    </row>
    <row r="39" spans="1:7">
      <c r="A39" s="16" t="s">
        <v>41</v>
      </c>
      <c r="B39" s="17"/>
    </row>
    <row r="40" spans="1:7">
      <c r="A40" s="16" t="s">
        <v>42</v>
      </c>
      <c r="B40" s="18"/>
    </row>
    <row r="41" spans="1:7">
      <c r="A41" s="16" t="s">
        <v>43</v>
      </c>
      <c r="B41" s="15">
        <f>SUM(B37:B40)</f>
        <v>0</v>
      </c>
    </row>
    <row r="42" spans="1:7">
      <c r="A42" s="16"/>
      <c r="B42" s="15"/>
    </row>
    <row r="43" spans="1:7">
      <c r="A43" s="16" t="s">
        <v>44</v>
      </c>
      <c r="B43" s="15">
        <f>B35-B41</f>
        <v>136.79245283018867</v>
      </c>
    </row>
    <row r="44" spans="1:7">
      <c r="A44" s="16" t="s">
        <v>45</v>
      </c>
      <c r="B44" s="18"/>
    </row>
    <row r="45" spans="1:7">
      <c r="A45" s="16" t="s">
        <v>46</v>
      </c>
      <c r="B45" s="15">
        <f>B43+B44</f>
        <v>136.79245283018867</v>
      </c>
    </row>
    <row r="46" spans="1:7">
      <c r="A46" s="16" t="s">
        <v>47</v>
      </c>
      <c r="B46" s="21">
        <v>0.06</v>
      </c>
    </row>
    <row r="47" spans="1:7">
      <c r="A47" s="16"/>
      <c r="B47" s="9"/>
    </row>
    <row r="48" spans="1:7" ht="15.75" thickBot="1">
      <c r="A48" s="19" t="s">
        <v>48</v>
      </c>
      <c r="B48" s="20">
        <f>B45*B46</f>
        <v>8.2075471698113205</v>
      </c>
    </row>
    <row r="49" ht="15.75" thickTop="1"/>
  </sheetData>
  <mergeCells count="3">
    <mergeCell ref="A1:G1"/>
    <mergeCell ref="A2:G2"/>
    <mergeCell ref="A3:G3"/>
  </mergeCells>
  <pageMargins left="0.7" right="0.7" top="0.75" bottom="0.75" header="0.3" footer="0.3"/>
  <pageSetup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5"/>
  <sheetViews>
    <sheetView workbookViewId="0">
      <selection sqref="A1:G1"/>
    </sheetView>
  </sheetViews>
  <sheetFormatPr defaultRowHeight="15"/>
  <cols>
    <col min="1" max="1" width="24.5703125" style="13" bestFit="1" customWidth="1"/>
    <col min="2" max="2" width="11.140625" style="13" bestFit="1" customWidth="1"/>
    <col min="3" max="3" width="20.28515625" style="13" bestFit="1" customWidth="1"/>
    <col min="4" max="4" width="11.140625" style="13" bestFit="1" customWidth="1"/>
    <col min="5" max="5" width="16.85546875" style="7" bestFit="1" customWidth="1"/>
    <col min="6" max="6" width="11.5703125" style="7" bestFit="1" customWidth="1"/>
    <col min="7" max="7" width="11.140625" style="7" bestFit="1" customWidth="1"/>
    <col min="8" max="16384" width="9.140625" style="7"/>
  </cols>
  <sheetData>
    <row r="1" spans="1:7">
      <c r="A1" s="32" t="s">
        <v>51</v>
      </c>
      <c r="B1" s="32"/>
      <c r="C1" s="32"/>
      <c r="D1" s="32"/>
      <c r="E1" s="32"/>
      <c r="F1" s="32"/>
      <c r="G1" s="32"/>
    </row>
    <row r="2" spans="1:7">
      <c r="A2" s="32" t="s">
        <v>9</v>
      </c>
      <c r="B2" s="32"/>
      <c r="C2" s="32"/>
      <c r="D2" s="32"/>
      <c r="E2" s="32"/>
      <c r="F2" s="32"/>
      <c r="G2" s="32"/>
    </row>
    <row r="3" spans="1:7">
      <c r="A3" s="32" t="s">
        <v>52</v>
      </c>
      <c r="B3" s="32"/>
      <c r="C3" s="32"/>
      <c r="D3" s="32"/>
      <c r="E3" s="32"/>
      <c r="F3" s="32"/>
      <c r="G3" s="32"/>
    </row>
    <row r="5" spans="1:7" s="13" customFormat="1">
      <c r="A5" s="3" t="s">
        <v>0</v>
      </c>
      <c r="B5" s="3" t="s">
        <v>1</v>
      </c>
      <c r="C5" s="3" t="s">
        <v>2</v>
      </c>
      <c r="D5" s="3" t="s">
        <v>3</v>
      </c>
      <c r="E5" s="3" t="s">
        <v>20</v>
      </c>
      <c r="F5" s="3" t="s">
        <v>19</v>
      </c>
      <c r="G5" s="3" t="s">
        <v>5</v>
      </c>
    </row>
    <row r="6" spans="1:7">
      <c r="A6" s="25"/>
      <c r="B6" s="25"/>
      <c r="C6" s="25"/>
      <c r="D6" s="26"/>
      <c r="E6" s="27"/>
      <c r="F6" s="6">
        <f>(E6/1.06)</f>
        <v>0</v>
      </c>
      <c r="G6" s="6">
        <f>ROUND((F6*0.06),2)</f>
        <v>0</v>
      </c>
    </row>
    <row r="7" spans="1:7">
      <c r="A7" s="25"/>
      <c r="B7" s="25"/>
      <c r="C7" s="25"/>
      <c r="D7" s="26"/>
      <c r="E7" s="27"/>
      <c r="F7" s="6">
        <f t="shared" ref="F7:F32" si="0">(E7/1.06)</f>
        <v>0</v>
      </c>
      <c r="G7" s="6">
        <f t="shared" ref="G7:G32" si="1">ROUND((F7*0.06),2)</f>
        <v>0</v>
      </c>
    </row>
    <row r="8" spans="1:7">
      <c r="A8" s="25"/>
      <c r="B8" s="25"/>
      <c r="C8" s="25"/>
      <c r="D8" s="26"/>
      <c r="E8" s="27"/>
      <c r="F8" s="6">
        <f t="shared" si="0"/>
        <v>0</v>
      </c>
      <c r="G8" s="6">
        <f t="shared" si="1"/>
        <v>0</v>
      </c>
    </row>
    <row r="9" spans="1:7">
      <c r="A9" s="25"/>
      <c r="B9" s="25"/>
      <c r="C9" s="25"/>
      <c r="D9" s="26"/>
      <c r="E9" s="27"/>
      <c r="F9" s="6">
        <f t="shared" si="0"/>
        <v>0</v>
      </c>
      <c r="G9" s="6">
        <f t="shared" si="1"/>
        <v>0</v>
      </c>
    </row>
    <row r="10" spans="1:7">
      <c r="A10" s="25"/>
      <c r="B10" s="25"/>
      <c r="C10" s="25"/>
      <c r="D10" s="26"/>
      <c r="E10" s="27"/>
      <c r="F10" s="6">
        <f t="shared" si="0"/>
        <v>0</v>
      </c>
      <c r="G10" s="6">
        <f t="shared" si="1"/>
        <v>0</v>
      </c>
    </row>
    <row r="11" spans="1:7">
      <c r="A11" s="25"/>
      <c r="B11" s="25"/>
      <c r="C11" s="25"/>
      <c r="D11" s="26"/>
      <c r="E11" s="27"/>
      <c r="F11" s="6">
        <f t="shared" si="0"/>
        <v>0</v>
      </c>
      <c r="G11" s="6">
        <f t="shared" si="1"/>
        <v>0</v>
      </c>
    </row>
    <row r="12" spans="1:7">
      <c r="A12" s="25"/>
      <c r="B12" s="25"/>
      <c r="C12" s="25"/>
      <c r="D12" s="26"/>
      <c r="E12" s="27"/>
      <c r="F12" s="6">
        <f t="shared" si="0"/>
        <v>0</v>
      </c>
      <c r="G12" s="6">
        <f t="shared" si="1"/>
        <v>0</v>
      </c>
    </row>
    <row r="13" spans="1:7">
      <c r="A13" s="25"/>
      <c r="B13" s="25"/>
      <c r="C13" s="25"/>
      <c r="D13" s="26"/>
      <c r="E13" s="27"/>
      <c r="F13" s="6">
        <f t="shared" si="0"/>
        <v>0</v>
      </c>
      <c r="G13" s="6">
        <f t="shared" si="1"/>
        <v>0</v>
      </c>
    </row>
    <row r="14" spans="1:7">
      <c r="A14" s="25"/>
      <c r="B14" s="25"/>
      <c r="C14" s="25"/>
      <c r="D14" s="26"/>
      <c r="E14" s="27"/>
      <c r="F14" s="6">
        <f t="shared" si="0"/>
        <v>0</v>
      </c>
      <c r="G14" s="6">
        <f t="shared" si="1"/>
        <v>0</v>
      </c>
    </row>
    <row r="15" spans="1:7">
      <c r="A15" s="25"/>
      <c r="B15" s="25"/>
      <c r="C15" s="25"/>
      <c r="D15" s="26"/>
      <c r="E15" s="27"/>
      <c r="F15" s="6">
        <f t="shared" si="0"/>
        <v>0</v>
      </c>
      <c r="G15" s="6">
        <f t="shared" si="1"/>
        <v>0</v>
      </c>
    </row>
    <row r="16" spans="1:7">
      <c r="A16" s="25"/>
      <c r="B16" s="25"/>
      <c r="C16" s="25"/>
      <c r="D16" s="26"/>
      <c r="E16" s="27"/>
      <c r="F16" s="6">
        <f t="shared" si="0"/>
        <v>0</v>
      </c>
      <c r="G16" s="6">
        <f t="shared" si="1"/>
        <v>0</v>
      </c>
    </row>
    <row r="17" spans="1:7">
      <c r="A17" s="25"/>
      <c r="B17" s="25"/>
      <c r="C17" s="25"/>
      <c r="D17" s="26"/>
      <c r="E17" s="27"/>
      <c r="F17" s="6">
        <f t="shared" si="0"/>
        <v>0</v>
      </c>
      <c r="G17" s="6">
        <f t="shared" si="1"/>
        <v>0</v>
      </c>
    </row>
    <row r="18" spans="1:7">
      <c r="A18" s="25"/>
      <c r="B18" s="25"/>
      <c r="C18" s="25"/>
      <c r="D18" s="26"/>
      <c r="E18" s="27"/>
      <c r="F18" s="6">
        <f t="shared" si="0"/>
        <v>0</v>
      </c>
      <c r="G18" s="6">
        <f t="shared" si="1"/>
        <v>0</v>
      </c>
    </row>
    <row r="19" spans="1:7">
      <c r="A19" s="25"/>
      <c r="B19" s="25"/>
      <c r="C19" s="25"/>
      <c r="D19" s="26"/>
      <c r="E19" s="27"/>
      <c r="F19" s="6">
        <f t="shared" si="0"/>
        <v>0</v>
      </c>
      <c r="G19" s="6">
        <f t="shared" si="1"/>
        <v>0</v>
      </c>
    </row>
    <row r="20" spans="1:7">
      <c r="A20" s="25"/>
      <c r="B20" s="25"/>
      <c r="C20" s="25"/>
      <c r="D20" s="26"/>
      <c r="E20" s="27"/>
      <c r="F20" s="6">
        <f t="shared" si="0"/>
        <v>0</v>
      </c>
      <c r="G20" s="6">
        <f t="shared" si="1"/>
        <v>0</v>
      </c>
    </row>
    <row r="21" spans="1:7">
      <c r="A21" s="25"/>
      <c r="B21" s="25"/>
      <c r="C21" s="25"/>
      <c r="D21" s="26"/>
      <c r="E21" s="27"/>
      <c r="F21" s="6">
        <f t="shared" si="0"/>
        <v>0</v>
      </c>
      <c r="G21" s="6">
        <f t="shared" si="1"/>
        <v>0</v>
      </c>
    </row>
    <row r="22" spans="1:7">
      <c r="A22" s="25"/>
      <c r="B22" s="25"/>
      <c r="C22" s="25"/>
      <c r="D22" s="26"/>
      <c r="E22" s="27"/>
      <c r="F22" s="6">
        <f t="shared" si="0"/>
        <v>0</v>
      </c>
      <c r="G22" s="6">
        <f t="shared" si="1"/>
        <v>0</v>
      </c>
    </row>
    <row r="23" spans="1:7">
      <c r="A23" s="25"/>
      <c r="B23" s="25"/>
      <c r="C23" s="25"/>
      <c r="D23" s="26"/>
      <c r="E23" s="27"/>
      <c r="F23" s="6">
        <f t="shared" si="0"/>
        <v>0</v>
      </c>
      <c r="G23" s="6">
        <f t="shared" si="1"/>
        <v>0</v>
      </c>
    </row>
    <row r="24" spans="1:7">
      <c r="A24" s="25"/>
      <c r="B24" s="25"/>
      <c r="C24" s="25"/>
      <c r="D24" s="26"/>
      <c r="E24" s="27"/>
      <c r="F24" s="6">
        <f t="shared" si="0"/>
        <v>0</v>
      </c>
      <c r="G24" s="6">
        <f t="shared" si="1"/>
        <v>0</v>
      </c>
    </row>
    <row r="25" spans="1:7">
      <c r="A25" s="25"/>
      <c r="B25" s="25"/>
      <c r="C25" s="25"/>
      <c r="D25" s="26"/>
      <c r="E25" s="27"/>
      <c r="F25" s="6">
        <f t="shared" si="0"/>
        <v>0</v>
      </c>
      <c r="G25" s="6">
        <f t="shared" si="1"/>
        <v>0</v>
      </c>
    </row>
    <row r="26" spans="1:7">
      <c r="A26" s="25"/>
      <c r="B26" s="25"/>
      <c r="C26" s="25"/>
      <c r="D26" s="26"/>
      <c r="E26" s="27"/>
      <c r="F26" s="6">
        <f t="shared" si="0"/>
        <v>0</v>
      </c>
      <c r="G26" s="6">
        <f t="shared" si="1"/>
        <v>0</v>
      </c>
    </row>
    <row r="27" spans="1:7">
      <c r="A27" s="25"/>
      <c r="B27" s="25"/>
      <c r="C27" s="25"/>
      <c r="D27" s="26"/>
      <c r="E27" s="27"/>
      <c r="F27" s="6">
        <f t="shared" si="0"/>
        <v>0</v>
      </c>
      <c r="G27" s="6">
        <f t="shared" si="1"/>
        <v>0</v>
      </c>
    </row>
    <row r="28" spans="1:7">
      <c r="A28" s="25"/>
      <c r="B28" s="25"/>
      <c r="C28" s="25"/>
      <c r="D28" s="25"/>
      <c r="E28" s="27"/>
      <c r="F28" s="6">
        <f t="shared" si="0"/>
        <v>0</v>
      </c>
      <c r="G28" s="6">
        <f t="shared" si="1"/>
        <v>0</v>
      </c>
    </row>
    <row r="29" spans="1:7">
      <c r="A29" s="25"/>
      <c r="B29" s="25"/>
      <c r="C29" s="25"/>
      <c r="D29" s="25"/>
      <c r="E29" s="28"/>
      <c r="F29" s="6">
        <f t="shared" si="0"/>
        <v>0</v>
      </c>
      <c r="G29" s="6">
        <f t="shared" si="1"/>
        <v>0</v>
      </c>
    </row>
    <row r="30" spans="1:7">
      <c r="A30" s="25"/>
      <c r="B30" s="25"/>
      <c r="C30" s="25"/>
      <c r="D30" s="25"/>
      <c r="E30" s="28"/>
      <c r="F30" s="6">
        <f t="shared" si="0"/>
        <v>0</v>
      </c>
      <c r="G30" s="6">
        <f t="shared" si="1"/>
        <v>0</v>
      </c>
    </row>
    <row r="31" spans="1:7">
      <c r="A31" s="25"/>
      <c r="B31" s="25"/>
      <c r="C31" s="25"/>
      <c r="D31" s="25"/>
      <c r="E31" s="28"/>
      <c r="F31" s="6">
        <f t="shared" si="0"/>
        <v>0</v>
      </c>
      <c r="G31" s="6">
        <f t="shared" si="1"/>
        <v>0</v>
      </c>
    </row>
    <row r="32" spans="1:7">
      <c r="A32" s="25"/>
      <c r="B32" s="25"/>
      <c r="C32" s="25"/>
      <c r="D32" s="25"/>
      <c r="E32" s="28"/>
      <c r="F32" s="6">
        <f t="shared" si="0"/>
        <v>0</v>
      </c>
      <c r="G32" s="6">
        <f t="shared" si="1"/>
        <v>0</v>
      </c>
    </row>
    <row r="33" spans="5:7" ht="15.75" thickBot="1">
      <c r="E33" s="8">
        <f>SUM(E6:E28)</f>
        <v>0</v>
      </c>
      <c r="F33" s="8">
        <f>SUM(F6:F28)</f>
        <v>0</v>
      </c>
      <c r="G33" s="8">
        <f>SUM(G6:G28)</f>
        <v>0</v>
      </c>
    </row>
    <row r="34" spans="5:7" ht="15.75" thickTop="1">
      <c r="G34" s="11"/>
    </row>
    <row r="35" spans="5:7">
      <c r="F35" s="11"/>
      <c r="G35" s="11"/>
    </row>
  </sheetData>
  <mergeCells count="3">
    <mergeCell ref="A1:G1"/>
    <mergeCell ref="A2:G2"/>
    <mergeCell ref="A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3"/>
  <sheetViews>
    <sheetView tabSelected="1" workbookViewId="0">
      <selection activeCell="B2" sqref="B2"/>
    </sheetView>
  </sheetViews>
  <sheetFormatPr defaultRowHeight="15"/>
  <cols>
    <col min="1" max="1" width="34.7109375" bestFit="1" customWidth="1"/>
    <col min="2" max="2" width="10.42578125" customWidth="1"/>
  </cols>
  <sheetData>
    <row r="1" spans="1:2">
      <c r="A1" s="35" t="s">
        <v>62</v>
      </c>
    </row>
    <row r="2" spans="1:2">
      <c r="A2" s="16" t="s">
        <v>53</v>
      </c>
      <c r="B2" s="15">
        <f>Template!F33</f>
        <v>0</v>
      </c>
    </row>
    <row r="3" spans="1:2">
      <c r="A3" s="16"/>
      <c r="B3" s="15"/>
    </row>
    <row r="4" spans="1:2">
      <c r="A4" s="29" t="s">
        <v>54</v>
      </c>
      <c r="B4" s="12"/>
    </row>
    <row r="5" spans="1:2">
      <c r="A5" s="16" t="s">
        <v>55</v>
      </c>
      <c r="B5" s="37"/>
    </row>
    <row r="6" spans="1:2">
      <c r="A6" s="16" t="s">
        <v>56</v>
      </c>
      <c r="B6" s="37"/>
    </row>
    <row r="7" spans="1:2">
      <c r="A7" s="16" t="s">
        <v>57</v>
      </c>
      <c r="B7" s="37"/>
    </row>
    <row r="8" spans="1:2">
      <c r="A8" s="16" t="s">
        <v>58</v>
      </c>
      <c r="B8" s="38"/>
    </row>
    <row r="9" spans="1:2">
      <c r="A9" s="16" t="s">
        <v>59</v>
      </c>
      <c r="B9" s="39">
        <f>SUM(B5:B8)</f>
        <v>0</v>
      </c>
    </row>
    <row r="10" spans="1:2">
      <c r="A10" s="16"/>
      <c r="B10" s="15"/>
    </row>
    <row r="11" spans="1:2">
      <c r="A11" s="16" t="s">
        <v>60</v>
      </c>
      <c r="B11" s="15">
        <f>B2-B9</f>
        <v>0</v>
      </c>
    </row>
    <row r="12" spans="1:2">
      <c r="A12" s="16" t="s">
        <v>47</v>
      </c>
      <c r="B12" s="21">
        <v>0.06</v>
      </c>
    </row>
    <row r="13" spans="1:2">
      <c r="A13" s="16"/>
      <c r="B13" s="12"/>
    </row>
    <row r="14" spans="1:2">
      <c r="A14" s="19" t="s">
        <v>61</v>
      </c>
      <c r="B14" s="34">
        <f>+B11*B12</f>
        <v>0</v>
      </c>
    </row>
    <row r="18" spans="1:4">
      <c r="A18" s="35" t="s">
        <v>63</v>
      </c>
    </row>
    <row r="19" spans="1:4">
      <c r="A19" t="s">
        <v>64</v>
      </c>
      <c r="B19" s="27"/>
      <c r="C19" s="21">
        <v>0.03</v>
      </c>
      <c r="D19" s="14">
        <f>+B19*C19</f>
        <v>0</v>
      </c>
    </row>
    <row r="20" spans="1:4">
      <c r="A20" t="s">
        <v>65</v>
      </c>
      <c r="B20" s="27"/>
      <c r="C20" s="21">
        <v>0.06</v>
      </c>
      <c r="D20" s="33">
        <f>+B20*C20</f>
        <v>0</v>
      </c>
    </row>
    <row r="22" spans="1:4" ht="15.75" thickBot="1">
      <c r="A22" s="35" t="s">
        <v>66</v>
      </c>
      <c r="B22" s="35"/>
      <c r="C22" s="35"/>
      <c r="D22" s="36">
        <f>+SUM(D19:D20)</f>
        <v>0</v>
      </c>
    </row>
    <row r="23" spans="1:4" ht="15.75" thickTop="1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VoTech</vt:lpstr>
      <vt:lpstr>Peyton</vt:lpstr>
      <vt:lpstr>Template</vt:lpstr>
      <vt:lpstr>Tax Return</vt:lpstr>
    </vt:vector>
  </TitlesOfParts>
  <Company>WV Dept. Of Education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drottgen</dc:creator>
  <cp:lastModifiedBy>drottgen</cp:lastModifiedBy>
  <cp:lastPrinted>2011-01-06T19:24:57Z</cp:lastPrinted>
  <dcterms:created xsi:type="dcterms:W3CDTF">2011-01-06T15:37:42Z</dcterms:created>
  <dcterms:modified xsi:type="dcterms:W3CDTF">2011-12-20T16:25:17Z</dcterms:modified>
</cp:coreProperties>
</file>